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kandikon-my.sharepoint.com/personal/jonatan_chauca_skandikon_se/Documents/Valcentralen/Statistik 2026/OA/Q3/"/>
    </mc:Choice>
  </mc:AlternateContent>
  <xr:revisionPtr revIDLastSave="0" documentId="8_{E2D7B61B-BF8A-4E86-9F0B-C274C8FDBF19}" xr6:coauthVersionLast="47" xr6:coauthVersionMax="47" xr10:uidLastSave="{00000000-0000-0000-0000-000000000000}"/>
  <bookViews>
    <workbookView xWindow="19090" yWindow="-110" windowWidth="19420" windowHeight="10300" tabRatio="500" xr2:uid="{00000000-000D-0000-FFFF-FFFF00000000}"/>
  </bookViews>
  <sheets>
    <sheet name="Q3 2026" sheetId="1" r:id="rId1"/>
    <sheet name="fördelning per trad &amp; fond" sheetId="2" r:id="rId2"/>
    <sheet name="Juli" sheetId="3" r:id="rId3"/>
    <sheet name="Augusti" sheetId="4" r:id="rId4"/>
    <sheet name="September" sheetId="5" r:id="rId5"/>
  </sheets>
  <definedNames>
    <definedName name="_xlnm.Print_Area" localSheetId="0">'Q3 2026'!$A$1:$E$50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0" i="5" l="1"/>
  <c r="C20" i="5"/>
  <c r="E20" i="4"/>
  <c r="C20" i="4"/>
  <c r="E20" i="3"/>
  <c r="C20" i="3"/>
  <c r="D22" i="2"/>
  <c r="C22" i="2"/>
  <c r="B22" i="2"/>
  <c r="D21" i="2"/>
  <c r="C21" i="2"/>
  <c r="B21" i="2"/>
  <c r="E21" i="2" s="1"/>
  <c r="D20" i="2"/>
  <c r="C20" i="2"/>
  <c r="B20" i="2"/>
  <c r="D19" i="2"/>
  <c r="C19" i="2"/>
  <c r="B19" i="2"/>
  <c r="D18" i="2"/>
  <c r="C18" i="2"/>
  <c r="E18" i="2" s="1"/>
  <c r="B18" i="2"/>
  <c r="D17" i="2"/>
  <c r="C17" i="2"/>
  <c r="B17" i="2"/>
  <c r="D16" i="2"/>
  <c r="C16" i="2"/>
  <c r="E16" i="2" s="1"/>
  <c r="B16" i="2"/>
  <c r="D15" i="2"/>
  <c r="C15" i="2"/>
  <c r="B15" i="2"/>
  <c r="E15" i="2" s="1"/>
  <c r="D14" i="2"/>
  <c r="C14" i="2"/>
  <c r="B14" i="2"/>
  <c r="D13" i="2"/>
  <c r="C13" i="2"/>
  <c r="B13" i="2"/>
  <c r="E13" i="2" s="1"/>
  <c r="D9" i="2"/>
  <c r="C9" i="2"/>
  <c r="B9" i="2"/>
  <c r="E9" i="2" s="1"/>
  <c r="D8" i="2"/>
  <c r="C8" i="2"/>
  <c r="B8" i="2"/>
  <c r="D7" i="2"/>
  <c r="C7" i="2"/>
  <c r="B7" i="2"/>
  <c r="D6" i="2"/>
  <c r="C6" i="2"/>
  <c r="E6" i="2" s="1"/>
  <c r="B6" i="2"/>
  <c r="D5" i="2"/>
  <c r="C5" i="2"/>
  <c r="B5" i="2"/>
  <c r="E48" i="1"/>
  <c r="C48" i="1"/>
  <c r="E47" i="1"/>
  <c r="C47" i="1"/>
  <c r="E46" i="1"/>
  <c r="C46" i="1"/>
  <c r="E45" i="1"/>
  <c r="C45" i="1"/>
  <c r="E44" i="1"/>
  <c r="C44" i="1"/>
  <c r="E43" i="1"/>
  <c r="C43" i="1"/>
  <c r="E42" i="1"/>
  <c r="C42" i="1"/>
  <c r="E41" i="1"/>
  <c r="C41" i="1"/>
  <c r="E40" i="1"/>
  <c r="C40" i="1"/>
  <c r="E39" i="1"/>
  <c r="C39" i="1"/>
  <c r="E38" i="1"/>
  <c r="C38" i="1"/>
  <c r="E37" i="1"/>
  <c r="C37" i="1"/>
  <c r="E36" i="1"/>
  <c r="C36" i="1"/>
  <c r="E35" i="1"/>
  <c r="C35" i="1"/>
  <c r="E34" i="1"/>
  <c r="C34" i="1"/>
  <c r="E33" i="1"/>
  <c r="C33" i="1"/>
  <c r="E32" i="1"/>
  <c r="C32" i="1"/>
  <c r="E31" i="1"/>
  <c r="C31" i="1"/>
  <c r="E30" i="1"/>
  <c r="C30" i="1"/>
  <c r="E29" i="1"/>
  <c r="C29" i="1"/>
  <c r="E28" i="1"/>
  <c r="C28" i="1"/>
  <c r="E27" i="1"/>
  <c r="C27" i="1"/>
  <c r="E26" i="1"/>
  <c r="C26" i="1"/>
  <c r="E25" i="1"/>
  <c r="C25" i="1"/>
  <c r="E24" i="1"/>
  <c r="C24" i="1"/>
  <c r="E23" i="1"/>
  <c r="C23" i="1"/>
  <c r="E22" i="1"/>
  <c r="C22" i="1"/>
  <c r="E21" i="1"/>
  <c r="C21" i="1"/>
  <c r="E20" i="1"/>
  <c r="C20" i="1"/>
  <c r="E19" i="1"/>
  <c r="C19" i="1"/>
  <c r="E18" i="1"/>
  <c r="C18" i="1"/>
  <c r="E17" i="1"/>
  <c r="C17" i="1"/>
  <c r="E16" i="1"/>
  <c r="C16" i="1"/>
  <c r="E15" i="1"/>
  <c r="C15" i="1"/>
  <c r="E14" i="1"/>
  <c r="C14" i="1"/>
  <c r="E13" i="1"/>
  <c r="C13" i="1"/>
  <c r="E12" i="1"/>
  <c r="C12" i="1"/>
  <c r="E11" i="1"/>
  <c r="C11" i="1"/>
  <c r="E10" i="1"/>
  <c r="C10" i="1"/>
  <c r="E9" i="1"/>
  <c r="C9" i="1"/>
  <c r="E8" i="1"/>
  <c r="C8" i="1"/>
  <c r="E7" i="1"/>
  <c r="C7" i="1"/>
  <c r="E6" i="1"/>
  <c r="C6" i="1"/>
  <c r="E5" i="1"/>
  <c r="C5" i="1"/>
  <c r="E4" i="1"/>
  <c r="C4" i="1"/>
  <c r="C49" i="1" l="1"/>
  <c r="E14" i="2"/>
  <c r="E23" i="2" s="1"/>
  <c r="E17" i="2"/>
  <c r="E22" i="2"/>
  <c r="E7" i="2"/>
  <c r="B10" i="2"/>
  <c r="C23" i="2"/>
  <c r="E20" i="2"/>
  <c r="D23" i="2"/>
  <c r="E19" i="2"/>
  <c r="D10" i="2"/>
  <c r="E8" i="2"/>
  <c r="E49" i="1"/>
  <c r="C10" i="2"/>
  <c r="C24" i="2" s="1"/>
  <c r="B23" i="2"/>
  <c r="B24" i="2" s="1"/>
  <c r="E5" i="2"/>
  <c r="E10" i="2" l="1"/>
  <c r="D24" i="2"/>
  <c r="E24" i="2" s="1"/>
</calcChain>
</file>

<file path=xl/sharedStrings.xml><?xml version="1.0" encoding="utf-8"?>
<sst xmlns="http://schemas.openxmlformats.org/spreadsheetml/2006/main" count="240" uniqueCount="61">
  <si>
    <t>Förmedlade premier Q3 2026 – per livbolag och månad</t>
  </si>
  <si>
    <t>Organisations Nummer</t>
  </si>
  <si>
    <t>Livbolags Namn</t>
  </si>
  <si>
    <t>Antal Individer</t>
  </si>
  <si>
    <t>Period</t>
  </si>
  <si>
    <t>Premie Belopp</t>
  </si>
  <si>
    <t>5020146865</t>
  </si>
  <si>
    <t>Alecta</t>
  </si>
  <si>
    <t>5020332259</t>
  </si>
  <si>
    <t>AMF Tjänstepension AB (Fond)</t>
  </si>
  <si>
    <t>AMF Tjänstepension AB (Trad)</t>
  </si>
  <si>
    <t>5164016619</t>
  </si>
  <si>
    <t>Folksam LO Tjänstepension AB</t>
  </si>
  <si>
    <t>5164016643</t>
  </si>
  <si>
    <t>Futur</t>
  </si>
  <si>
    <t>5164018284</t>
  </si>
  <si>
    <t>Handelsbanken Liv Fondförs AB</t>
  </si>
  <si>
    <t>5164016544</t>
  </si>
  <si>
    <t>KPA Tjänstepensionsförsäkring AB (Fond)</t>
  </si>
  <si>
    <t>KPA Tjänstepensionsförsäkring AB (Passivt val)</t>
  </si>
  <si>
    <t>KPA Tjänstepensionsförsäkring AB (Trad)</t>
  </si>
  <si>
    <t>5164018219</t>
  </si>
  <si>
    <t>Länsförsäkringar Fond</t>
  </si>
  <si>
    <t>5164018508</t>
  </si>
  <si>
    <t>Nordea Fondförsäkring</t>
  </si>
  <si>
    <t>5164018243</t>
  </si>
  <si>
    <t>SEB Pension och Försäkring (Fond)</t>
  </si>
  <si>
    <t>5164060948</t>
  </si>
  <si>
    <t>Skandia Liv</t>
  </si>
  <si>
    <t>5164018292</t>
  </si>
  <si>
    <t>Swedbank Försäkring AB (Fond)</t>
  </si>
  <si>
    <t>5164018607</t>
  </si>
  <si>
    <t>Svenska Lärarfonder</t>
  </si>
  <si>
    <t>Totalt</t>
  </si>
  <si>
    <t>Q3-2026</t>
  </si>
  <si>
    <t>Förmedlade premier Q3 2026 – fördelning traditionell försäkring och fondförsäkring</t>
  </si>
  <si>
    <t>Q3 2026</t>
  </si>
  <si>
    <t>Traditionell försäkring</t>
  </si>
  <si>
    <t>PremieBelopp</t>
  </si>
  <si>
    <t>Totalt Q3</t>
  </si>
  <si>
    <t>AMF Trad</t>
  </si>
  <si>
    <t>KPA (Passivt val)</t>
  </si>
  <si>
    <t>KPA (Trad)</t>
  </si>
  <si>
    <t>Skandia Trad</t>
  </si>
  <si>
    <t>Totalt trad</t>
  </si>
  <si>
    <t>Fondförsäkring</t>
  </si>
  <si>
    <t>AMF Fond</t>
  </si>
  <si>
    <t>Folksam LO</t>
  </si>
  <si>
    <t>Futur Pension</t>
  </si>
  <si>
    <t>Handelsbanken Fond</t>
  </si>
  <si>
    <t>KPA (Fond)</t>
  </si>
  <si>
    <t>Nordea Fond</t>
  </si>
  <si>
    <t>SEB (Fond)</t>
  </si>
  <si>
    <t>Swedbank (Fond)</t>
  </si>
  <si>
    <t>Totalt fond</t>
  </si>
  <si>
    <t>Förmedlade premier juli 2026</t>
  </si>
  <si>
    <t>Organisationsnummer</t>
  </si>
  <si>
    <t>LivbolagsNamn</t>
  </si>
  <si>
    <t>Antal individer</t>
  </si>
  <si>
    <t>Förmedlade premier augusti 2026</t>
  </si>
  <si>
    <t>Förmedlade premier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</si>
</sst>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6" formatCode="mmm\-yy"/>
  </numFmts>
  <fonts count="7" x14ac:knownFonts="1">
    <font>
      <sz val="11"/>
      <color theme="1"/>
      <name val="Calibri"/>
      <family val="2"/>
      <charset val="1"/>
    </font>
    <font>
      <b/>
      <sz val="16"/>
      <color rgb="FF0E014D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sz val="10"/>
      <color rgb="FF0E014D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0E014D"/>
        <bgColor rgb="FF000080"/>
      </patternFill>
    </fill>
    <fill>
      <patternFill patternType="solid">
        <fgColor rgb="FFF4F6FB"/>
        <bgColor rgb="FFFFFFFF"/>
      </patternFill>
    </fill>
    <fill>
      <patternFill patternType="solid">
        <fgColor rgb="FFD0D8F0"/>
        <bgColor rgb="FFC9C9E0"/>
      </patternFill>
    </fill>
    <fill>
      <patternFill patternType="solid">
        <fgColor rgb="FFC9C9E0"/>
        <bgColor rgb="FFD0D8F0"/>
      </patternFill>
    </fill>
  </fills>
  <borders count="6">
    <border>
      <left/>
      <right/>
      <top/>
      <bottom/>
      <diagonal/>
    </border>
    <border>
      <left/>
      <right/>
      <top style="medium">
        <color rgb="FF07F58A"/>
      </top>
      <bottom/>
      <diagonal/>
    </border>
    <border>
      <left/>
      <right/>
      <top/>
      <bottom style="thin">
        <color rgb="FFD0D8F0"/>
      </bottom>
      <diagonal/>
    </border>
    <border>
      <left/>
      <right/>
      <top/>
      <bottom style="thin">
        <color rgb="FF8686A6"/>
      </bottom>
      <diagonal/>
    </border>
    <border>
      <left/>
      <right/>
      <top style="medium">
        <color rgb="FF0E014D"/>
      </top>
      <bottom/>
      <diagonal/>
    </border>
    <border>
      <left/>
      <right/>
      <top/>
      <bottom style="thin">
        <color rgb="FF0E014D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49" fontId="4" fillId="0" borderId="2" xfId="0" applyNumberFormat="1" applyFont="1" applyBorder="1" applyAlignment="1">
      <alignment horizontal="left"/>
    </xf>
    <xf numFmtId="0" fontId="5" fillId="0" borderId="2" xfId="0" applyFont="1" applyBorder="1"/>
    <xf numFmtId="3" fontId="4" fillId="0" borderId="2" xfId="0" applyNumberFormat="1" applyFont="1" applyBorder="1"/>
    <xf numFmtId="164" fontId="4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left"/>
    </xf>
    <xf numFmtId="0" fontId="5" fillId="0" borderId="3" xfId="0" applyFont="1" applyBorder="1"/>
    <xf numFmtId="3" fontId="4" fillId="0" borderId="3" xfId="0" applyNumberFormat="1" applyFont="1" applyBorder="1"/>
    <xf numFmtId="164" fontId="4" fillId="0" borderId="3" xfId="0" applyNumberFormat="1" applyFont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5" fillId="3" borderId="2" xfId="0" applyFont="1" applyFill="1" applyBorder="1"/>
    <xf numFmtId="3" fontId="4" fillId="3" borderId="2" xfId="0" applyNumberFormat="1" applyFont="1" applyFill="1" applyBorder="1"/>
    <xf numFmtId="164" fontId="4" fillId="3" borderId="2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5" fillId="3" borderId="3" xfId="0" applyFont="1" applyFill="1" applyBorder="1"/>
    <xf numFmtId="3" fontId="4" fillId="3" borderId="3" xfId="0" applyNumberFormat="1" applyFont="1" applyFill="1" applyBorder="1"/>
    <xf numFmtId="164" fontId="4" fillId="3" borderId="3" xfId="0" applyNumberFormat="1" applyFont="1" applyFill="1" applyBorder="1" applyAlignment="1">
      <alignment horizontal="center"/>
    </xf>
    <xf numFmtId="0" fontId="3" fillId="2" borderId="4" xfId="0" applyFont="1" applyFill="1" applyBorder="1"/>
    <xf numFmtId="3" fontId="3" fillId="2" borderId="4" xfId="0" applyNumberFormat="1" applyFont="1" applyFill="1" applyBorder="1"/>
    <xf numFmtId="3" fontId="3" fillId="2" borderId="4" xfId="0" applyNumberFormat="1" applyFont="1" applyFill="1" applyBorder="1" applyAlignment="1">
      <alignment horizontal="center"/>
    </xf>
    <xf numFmtId="166" fontId="3" fillId="2" borderId="0" xfId="0" applyNumberFormat="1" applyFont="1" applyFill="1" applyAlignment="1">
      <alignment horizontal="right" vertical="center" wrapText="1"/>
    </xf>
    <xf numFmtId="0" fontId="6" fillId="4" borderId="5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right"/>
    </xf>
    <xf numFmtId="3" fontId="5" fillId="0" borderId="2" xfId="0" applyNumberFormat="1" applyFont="1" applyBorder="1"/>
    <xf numFmtId="3" fontId="5" fillId="3" borderId="2" xfId="0" applyNumberFormat="1" applyFont="1" applyFill="1" applyBorder="1"/>
    <xf numFmtId="0" fontId="6" fillId="5" borderId="4" xfId="0" applyFont="1" applyFill="1" applyBorder="1"/>
    <xf numFmtId="3" fontId="6" fillId="5" borderId="4" xfId="0" applyNumberFormat="1" applyFont="1" applyFill="1" applyBorder="1"/>
    <xf numFmtId="166" fontId="4" fillId="0" borderId="2" xfId="0" applyNumberFormat="1" applyFont="1" applyBorder="1" applyAlignment="1">
      <alignment horizontal="center"/>
    </xf>
    <xf numFmtId="166" fontId="4" fillId="3" borderId="2" xfId="0" applyNumberFormat="1" applyFont="1" applyFill="1" applyBorder="1" applyAlignment="1">
      <alignment horizontal="center"/>
    </xf>
    <xf numFmtId="166" fontId="6" fillId="5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7F58A"/>
      <rgbColor rgb="FF800000"/>
      <rgbColor rgb="FF008000"/>
      <rgbColor rgb="FF0E014D"/>
      <rgbColor rgb="FF808000"/>
      <rgbColor rgb="FF800080"/>
      <rgbColor rgb="FF008080"/>
      <rgbColor rgb="FFD0D8F0"/>
      <rgbColor rgb="FF8686A6"/>
      <rgbColor rgb="FF9999FF"/>
      <rgbColor rgb="FF993366"/>
      <rgbColor rgb="FFF4F6FB"/>
      <rgbColor rgb="FFCCFFFF"/>
      <rgbColor rgb="FF660066"/>
      <rgbColor rgb="FFFF8080"/>
      <rgbColor rgb="FF0066CC"/>
      <rgbColor rgb="FFC9C9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014D"/>
    <pageSetUpPr fitToPage="1"/>
  </sheetPr>
  <dimension ref="A1:E49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A51" sqref="A51:XFD51"/>
    </sheetView>
  </sheetViews>
  <sheetFormatPr defaultColWidth="8.6328125" defaultRowHeight="14.5" x14ac:dyDescent="0.35"/>
  <cols>
    <col min="1" max="1" width="20" customWidth="1"/>
    <col min="2" max="2" width="42" customWidth="1"/>
    <col min="3" max="3" width="16" customWidth="1"/>
    <col min="4" max="4" width="12" customWidth="1"/>
    <col min="5" max="5" width="18" customWidth="1"/>
  </cols>
  <sheetData>
    <row r="1" spans="1:5" ht="24" customHeight="1" x14ac:dyDescent="0.4">
      <c r="A1" s="1" t="s">
        <v>0</v>
      </c>
    </row>
    <row r="2" spans="1:5" x14ac:dyDescent="0.35">
      <c r="A2" s="3"/>
      <c r="B2" s="3"/>
      <c r="C2" s="3"/>
      <c r="D2" s="3"/>
      <c r="E2" s="3"/>
    </row>
    <row r="3" spans="1:5" ht="24" customHeight="1" x14ac:dyDescent="0.35">
      <c r="A3" s="4" t="s">
        <v>1</v>
      </c>
      <c r="B3" s="4" t="s">
        <v>2</v>
      </c>
      <c r="C3" s="5" t="s">
        <v>3</v>
      </c>
      <c r="D3" s="6" t="s">
        <v>4</v>
      </c>
      <c r="E3" s="5" t="s">
        <v>5</v>
      </c>
    </row>
    <row r="4" spans="1:5" x14ac:dyDescent="0.35">
      <c r="A4" s="7" t="s">
        <v>6</v>
      </c>
      <c r="B4" s="8" t="s">
        <v>7</v>
      </c>
      <c r="C4" s="9">
        <f>Juli!C5</f>
        <v>15</v>
      </c>
      <c r="D4" s="10">
        <v>46204</v>
      </c>
      <c r="E4" s="9">
        <f>Juli!E5</f>
        <v>48523</v>
      </c>
    </row>
    <row r="5" spans="1:5" x14ac:dyDescent="0.35">
      <c r="A5" s="7" t="s">
        <v>6</v>
      </c>
      <c r="B5" s="8" t="s">
        <v>7</v>
      </c>
      <c r="C5" s="9">
        <f>Augusti!C5</f>
        <v>14</v>
      </c>
      <c r="D5" s="10">
        <v>46235</v>
      </c>
      <c r="E5" s="9">
        <f>Augusti!E5</f>
        <v>38777</v>
      </c>
    </row>
    <row r="6" spans="1:5" x14ac:dyDescent="0.35">
      <c r="A6" s="11" t="s">
        <v>6</v>
      </c>
      <c r="B6" s="12" t="s">
        <v>7</v>
      </c>
      <c r="C6" s="13">
        <f>September!C5</f>
        <v>693</v>
      </c>
      <c r="D6" s="14">
        <v>46266</v>
      </c>
      <c r="E6" s="13">
        <f>September!E5</f>
        <v>4622337</v>
      </c>
    </row>
    <row r="7" spans="1:5" x14ac:dyDescent="0.35">
      <c r="A7" s="15" t="s">
        <v>8</v>
      </c>
      <c r="B7" s="16" t="s">
        <v>9</v>
      </c>
      <c r="C7" s="17">
        <f>Juli!C6</f>
        <v>244</v>
      </c>
      <c r="D7" s="18">
        <v>46204</v>
      </c>
      <c r="E7" s="17">
        <f>Juli!E6</f>
        <v>749850</v>
      </c>
    </row>
    <row r="8" spans="1:5" x14ac:dyDescent="0.35">
      <c r="A8" s="15" t="s">
        <v>8</v>
      </c>
      <c r="B8" s="16" t="s">
        <v>9</v>
      </c>
      <c r="C8" s="17">
        <f>Augusti!C6</f>
        <v>246</v>
      </c>
      <c r="D8" s="18">
        <v>46235</v>
      </c>
      <c r="E8" s="17">
        <f>Augusti!E6</f>
        <v>532284</v>
      </c>
    </row>
    <row r="9" spans="1:5" x14ac:dyDescent="0.35">
      <c r="A9" s="19" t="s">
        <v>8</v>
      </c>
      <c r="B9" s="20" t="s">
        <v>9</v>
      </c>
      <c r="C9" s="21">
        <f>September!C6</f>
        <v>4961</v>
      </c>
      <c r="D9" s="22">
        <v>46266</v>
      </c>
      <c r="E9" s="21">
        <f>September!E6</f>
        <v>37199459</v>
      </c>
    </row>
    <row r="10" spans="1:5" x14ac:dyDescent="0.35">
      <c r="A10" s="7" t="s">
        <v>8</v>
      </c>
      <c r="B10" s="8" t="s">
        <v>10</v>
      </c>
      <c r="C10" s="9">
        <f>Juli!C7</f>
        <v>563</v>
      </c>
      <c r="D10" s="10">
        <v>46204</v>
      </c>
      <c r="E10" s="9">
        <f>Juli!E7</f>
        <v>963580</v>
      </c>
    </row>
    <row r="11" spans="1:5" x14ac:dyDescent="0.35">
      <c r="A11" s="7" t="s">
        <v>8</v>
      </c>
      <c r="B11" s="8" t="s">
        <v>10</v>
      </c>
      <c r="C11" s="9">
        <f>Augusti!C7</f>
        <v>570</v>
      </c>
      <c r="D11" s="10">
        <v>46235</v>
      </c>
      <c r="E11" s="9">
        <f>Augusti!E7</f>
        <v>865847</v>
      </c>
    </row>
    <row r="12" spans="1:5" x14ac:dyDescent="0.35">
      <c r="A12" s="11" t="s">
        <v>8</v>
      </c>
      <c r="B12" s="12" t="s">
        <v>10</v>
      </c>
      <c r="C12" s="13">
        <f>September!C7</f>
        <v>8254</v>
      </c>
      <c r="D12" s="14">
        <v>46266</v>
      </c>
      <c r="E12" s="13">
        <f>September!E7</f>
        <v>49543929</v>
      </c>
    </row>
    <row r="13" spans="1:5" x14ac:dyDescent="0.35">
      <c r="A13" s="15" t="s">
        <v>11</v>
      </c>
      <c r="B13" s="16" t="s">
        <v>12</v>
      </c>
      <c r="C13" s="17">
        <f>Juli!C8</f>
        <v>455</v>
      </c>
      <c r="D13" s="18">
        <v>46204</v>
      </c>
      <c r="E13" s="17">
        <f>Juli!E8</f>
        <v>1147149</v>
      </c>
    </row>
    <row r="14" spans="1:5" x14ac:dyDescent="0.35">
      <c r="A14" s="15" t="s">
        <v>11</v>
      </c>
      <c r="B14" s="16" t="s">
        <v>12</v>
      </c>
      <c r="C14" s="17">
        <f>Augusti!C8</f>
        <v>403</v>
      </c>
      <c r="D14" s="18">
        <v>46235</v>
      </c>
      <c r="E14" s="17">
        <f>Augusti!E8</f>
        <v>612578</v>
      </c>
    </row>
    <row r="15" spans="1:5" x14ac:dyDescent="0.35">
      <c r="A15" s="19" t="s">
        <v>11</v>
      </c>
      <c r="B15" s="20" t="s">
        <v>12</v>
      </c>
      <c r="C15" s="21">
        <f>September!C8</f>
        <v>9314</v>
      </c>
      <c r="D15" s="22">
        <v>46266</v>
      </c>
      <c r="E15" s="21">
        <f>September!E8</f>
        <v>54319615</v>
      </c>
    </row>
    <row r="16" spans="1:5" x14ac:dyDescent="0.35">
      <c r="A16" s="7" t="s">
        <v>13</v>
      </c>
      <c r="B16" s="8" t="s">
        <v>14</v>
      </c>
      <c r="C16" s="9">
        <f>Juli!C9</f>
        <v>105</v>
      </c>
      <c r="D16" s="10">
        <v>46204</v>
      </c>
      <c r="E16" s="9">
        <f>Juli!E9</f>
        <v>1114009</v>
      </c>
    </row>
    <row r="17" spans="1:5" x14ac:dyDescent="0.35">
      <c r="A17" s="7" t="s">
        <v>13</v>
      </c>
      <c r="B17" s="8" t="s">
        <v>14</v>
      </c>
      <c r="C17" s="9">
        <f>Augusti!C9</f>
        <v>86</v>
      </c>
      <c r="D17" s="10">
        <v>46235</v>
      </c>
      <c r="E17" s="9">
        <f>Augusti!E9</f>
        <v>236684</v>
      </c>
    </row>
    <row r="18" spans="1:5" x14ac:dyDescent="0.35">
      <c r="A18" s="11" t="s">
        <v>13</v>
      </c>
      <c r="B18" s="12" t="s">
        <v>14</v>
      </c>
      <c r="C18" s="13">
        <f>September!C9</f>
        <v>2117</v>
      </c>
      <c r="D18" s="14">
        <v>46266</v>
      </c>
      <c r="E18" s="13">
        <f>September!E9</f>
        <v>15543380</v>
      </c>
    </row>
    <row r="19" spans="1:5" x14ac:dyDescent="0.35">
      <c r="A19" s="15" t="s">
        <v>15</v>
      </c>
      <c r="B19" s="16" t="s">
        <v>16</v>
      </c>
      <c r="C19" s="17">
        <f>Juli!C10</f>
        <v>273</v>
      </c>
      <c r="D19" s="18">
        <v>46204</v>
      </c>
      <c r="E19" s="17">
        <f>Juli!E10</f>
        <v>1010562</v>
      </c>
    </row>
    <row r="20" spans="1:5" x14ac:dyDescent="0.35">
      <c r="A20" s="15" t="s">
        <v>15</v>
      </c>
      <c r="B20" s="16" t="s">
        <v>16</v>
      </c>
      <c r="C20" s="17">
        <f>Augusti!C10</f>
        <v>255</v>
      </c>
      <c r="D20" s="18">
        <v>46235</v>
      </c>
      <c r="E20" s="17">
        <f>Augusti!E10</f>
        <v>668512</v>
      </c>
    </row>
    <row r="21" spans="1:5" x14ac:dyDescent="0.35">
      <c r="A21" s="19" t="s">
        <v>15</v>
      </c>
      <c r="B21" s="20" t="s">
        <v>16</v>
      </c>
      <c r="C21" s="21">
        <f>September!C10</f>
        <v>8148</v>
      </c>
      <c r="D21" s="22">
        <v>46266</v>
      </c>
      <c r="E21" s="21">
        <f>September!E10</f>
        <v>57335883</v>
      </c>
    </row>
    <row r="22" spans="1:5" x14ac:dyDescent="0.35">
      <c r="A22" s="7" t="s">
        <v>17</v>
      </c>
      <c r="B22" s="8" t="s">
        <v>18</v>
      </c>
      <c r="C22" s="9">
        <f>Juli!C11</f>
        <v>133</v>
      </c>
      <c r="D22" s="10">
        <v>46204</v>
      </c>
      <c r="E22" s="9">
        <f>Juli!E11</f>
        <v>425624</v>
      </c>
    </row>
    <row r="23" spans="1:5" x14ac:dyDescent="0.35">
      <c r="A23" s="7" t="s">
        <v>17</v>
      </c>
      <c r="B23" s="8" t="s">
        <v>18</v>
      </c>
      <c r="C23" s="9">
        <f>Augusti!C11</f>
        <v>141</v>
      </c>
      <c r="D23" s="10">
        <v>46235</v>
      </c>
      <c r="E23" s="9">
        <f>Augusti!E11</f>
        <v>372190</v>
      </c>
    </row>
    <row r="24" spans="1:5" x14ac:dyDescent="0.35">
      <c r="A24" s="11" t="s">
        <v>17</v>
      </c>
      <c r="B24" s="12" t="s">
        <v>18</v>
      </c>
      <c r="C24" s="13">
        <f>September!C11</f>
        <v>2564</v>
      </c>
      <c r="D24" s="14">
        <v>46266</v>
      </c>
      <c r="E24" s="13">
        <f>September!E11</f>
        <v>18331336</v>
      </c>
    </row>
    <row r="25" spans="1:5" x14ac:dyDescent="0.35">
      <c r="A25" s="15" t="s">
        <v>17</v>
      </c>
      <c r="B25" s="16" t="s">
        <v>19</v>
      </c>
      <c r="C25" s="17">
        <f>Juli!C12</f>
        <v>2814</v>
      </c>
      <c r="D25" s="18">
        <v>46204</v>
      </c>
      <c r="E25" s="17">
        <f>Juli!E12</f>
        <v>7328825</v>
      </c>
    </row>
    <row r="26" spans="1:5" x14ac:dyDescent="0.35">
      <c r="A26" s="15" t="s">
        <v>17</v>
      </c>
      <c r="B26" s="16" t="s">
        <v>19</v>
      </c>
      <c r="C26" s="17">
        <f>Augusti!C12</f>
        <v>2742</v>
      </c>
      <c r="D26" s="18">
        <v>46235</v>
      </c>
      <c r="E26" s="17">
        <f>Augusti!E12</f>
        <v>5404089</v>
      </c>
    </row>
    <row r="27" spans="1:5" x14ac:dyDescent="0.35">
      <c r="A27" s="19" t="s">
        <v>17</v>
      </c>
      <c r="B27" s="20" t="s">
        <v>19</v>
      </c>
      <c r="C27" s="21">
        <f>September!C12</f>
        <v>221170</v>
      </c>
      <c r="D27" s="22">
        <v>46266</v>
      </c>
      <c r="E27" s="21">
        <f>September!E12</f>
        <v>1212717408</v>
      </c>
    </row>
    <row r="28" spans="1:5" x14ac:dyDescent="0.35">
      <c r="A28" s="7" t="s">
        <v>17</v>
      </c>
      <c r="B28" s="8" t="s">
        <v>20</v>
      </c>
      <c r="C28" s="9">
        <f>Juli!C13</f>
        <v>261</v>
      </c>
      <c r="D28" s="10">
        <v>46204</v>
      </c>
      <c r="E28" s="9">
        <f>Juli!E13</f>
        <v>706424</v>
      </c>
    </row>
    <row r="29" spans="1:5" x14ac:dyDescent="0.35">
      <c r="A29" s="7" t="s">
        <v>17</v>
      </c>
      <c r="B29" s="8" t="s">
        <v>20</v>
      </c>
      <c r="C29" s="9">
        <f>Augusti!C13</f>
        <v>261</v>
      </c>
      <c r="D29" s="10">
        <v>46235</v>
      </c>
      <c r="E29" s="9">
        <f>Augusti!E13</f>
        <v>550810</v>
      </c>
    </row>
    <row r="30" spans="1:5" x14ac:dyDescent="0.35">
      <c r="A30" s="11" t="s">
        <v>17</v>
      </c>
      <c r="B30" s="12" t="s">
        <v>20</v>
      </c>
      <c r="C30" s="13">
        <f>September!C13</f>
        <v>8486</v>
      </c>
      <c r="D30" s="14">
        <v>46266</v>
      </c>
      <c r="E30" s="13">
        <f>September!E13</f>
        <v>56177941</v>
      </c>
    </row>
    <row r="31" spans="1:5" x14ac:dyDescent="0.35">
      <c r="A31" s="15" t="s">
        <v>21</v>
      </c>
      <c r="B31" s="16" t="s">
        <v>22</v>
      </c>
      <c r="C31" s="17">
        <f>Juli!C14</f>
        <v>158</v>
      </c>
      <c r="D31" s="18">
        <v>46204</v>
      </c>
      <c r="E31" s="17">
        <f>Juli!E14</f>
        <v>934744</v>
      </c>
    </row>
    <row r="32" spans="1:5" x14ac:dyDescent="0.35">
      <c r="A32" s="15" t="s">
        <v>21</v>
      </c>
      <c r="B32" s="16" t="s">
        <v>22</v>
      </c>
      <c r="C32" s="17">
        <f>Augusti!C14</f>
        <v>74</v>
      </c>
      <c r="D32" s="18">
        <v>46235</v>
      </c>
      <c r="E32" s="17">
        <f>Augusti!E14</f>
        <v>288916</v>
      </c>
    </row>
    <row r="33" spans="1:5" x14ac:dyDescent="0.35">
      <c r="A33" s="19" t="s">
        <v>21</v>
      </c>
      <c r="B33" s="20" t="s">
        <v>22</v>
      </c>
      <c r="C33" s="21">
        <f>September!C14</f>
        <v>4083</v>
      </c>
      <c r="D33" s="22">
        <v>46266</v>
      </c>
      <c r="E33" s="21">
        <f>September!E14</f>
        <v>32000751</v>
      </c>
    </row>
    <row r="34" spans="1:5" x14ac:dyDescent="0.35">
      <c r="A34" s="7" t="s">
        <v>23</v>
      </c>
      <c r="B34" s="8" t="s">
        <v>24</v>
      </c>
      <c r="C34" s="9">
        <f>Juli!C15</f>
        <v>317</v>
      </c>
      <c r="D34" s="10">
        <v>46204</v>
      </c>
      <c r="E34" s="9">
        <f>Juli!E15</f>
        <v>1747007</v>
      </c>
    </row>
    <row r="35" spans="1:5" x14ac:dyDescent="0.35">
      <c r="A35" s="7" t="s">
        <v>23</v>
      </c>
      <c r="B35" s="8" t="s">
        <v>24</v>
      </c>
      <c r="C35" s="9">
        <f>Augusti!C15</f>
        <v>245</v>
      </c>
      <c r="D35" s="10">
        <v>46235</v>
      </c>
      <c r="E35" s="9">
        <f>Augusti!E15</f>
        <v>604202</v>
      </c>
    </row>
    <row r="36" spans="1:5" x14ac:dyDescent="0.35">
      <c r="A36" s="11" t="s">
        <v>23</v>
      </c>
      <c r="B36" s="12" t="s">
        <v>24</v>
      </c>
      <c r="C36" s="13">
        <f>September!C15</f>
        <v>11318</v>
      </c>
      <c r="D36" s="14">
        <v>46266</v>
      </c>
      <c r="E36" s="13">
        <f>September!E15</f>
        <v>79344648</v>
      </c>
    </row>
    <row r="37" spans="1:5" x14ac:dyDescent="0.35">
      <c r="A37" s="15" t="s">
        <v>25</v>
      </c>
      <c r="B37" s="16" t="s">
        <v>26</v>
      </c>
      <c r="C37" s="17">
        <f>Juli!C16</f>
        <v>179</v>
      </c>
      <c r="D37" s="18">
        <v>46204</v>
      </c>
      <c r="E37" s="17">
        <f>Juli!E16</f>
        <v>520886</v>
      </c>
    </row>
    <row r="38" spans="1:5" x14ac:dyDescent="0.35">
      <c r="A38" s="15" t="s">
        <v>25</v>
      </c>
      <c r="B38" s="16" t="s">
        <v>26</v>
      </c>
      <c r="C38" s="17">
        <f>Augusti!C16</f>
        <v>170</v>
      </c>
      <c r="D38" s="18">
        <v>46235</v>
      </c>
      <c r="E38" s="17">
        <f>Augusti!E16</f>
        <v>400198</v>
      </c>
    </row>
    <row r="39" spans="1:5" x14ac:dyDescent="0.35">
      <c r="A39" s="19" t="s">
        <v>25</v>
      </c>
      <c r="B39" s="20" t="s">
        <v>26</v>
      </c>
      <c r="C39" s="21">
        <f>September!C16</f>
        <v>4816</v>
      </c>
      <c r="D39" s="22">
        <v>46266</v>
      </c>
      <c r="E39" s="21">
        <f>September!E16</f>
        <v>35675790</v>
      </c>
    </row>
    <row r="40" spans="1:5" x14ac:dyDescent="0.35">
      <c r="A40" s="7" t="s">
        <v>27</v>
      </c>
      <c r="B40" s="8" t="s">
        <v>28</v>
      </c>
      <c r="C40" s="9">
        <f>Juli!C17</f>
        <v>53</v>
      </c>
      <c r="D40" s="10">
        <v>46204</v>
      </c>
      <c r="E40" s="9">
        <f>Juli!E17</f>
        <v>284448</v>
      </c>
    </row>
    <row r="41" spans="1:5" x14ac:dyDescent="0.35">
      <c r="A41" s="7" t="s">
        <v>27</v>
      </c>
      <c r="B41" s="8" t="s">
        <v>28</v>
      </c>
      <c r="C41" s="9">
        <f>Augusti!C17</f>
        <v>59</v>
      </c>
      <c r="D41" s="10">
        <v>46235</v>
      </c>
      <c r="E41" s="9">
        <f>Augusti!E17</f>
        <v>354181</v>
      </c>
    </row>
    <row r="42" spans="1:5" x14ac:dyDescent="0.35">
      <c r="A42" s="11" t="s">
        <v>27</v>
      </c>
      <c r="B42" s="12" t="s">
        <v>28</v>
      </c>
      <c r="C42" s="13">
        <f>September!C17</f>
        <v>1203</v>
      </c>
      <c r="D42" s="14">
        <v>46266</v>
      </c>
      <c r="E42" s="13">
        <f>September!E17</f>
        <v>9105069</v>
      </c>
    </row>
    <row r="43" spans="1:5" x14ac:dyDescent="0.35">
      <c r="A43" s="15" t="s">
        <v>29</v>
      </c>
      <c r="B43" s="16" t="s">
        <v>30</v>
      </c>
      <c r="C43" s="17">
        <f>Juli!C18</f>
        <v>888</v>
      </c>
      <c r="D43" s="18">
        <v>46204</v>
      </c>
      <c r="E43" s="17">
        <f>Juli!E18</f>
        <v>3411931</v>
      </c>
    </row>
    <row r="44" spans="1:5" x14ac:dyDescent="0.35">
      <c r="A44" s="15" t="s">
        <v>29</v>
      </c>
      <c r="B44" s="16" t="s">
        <v>30</v>
      </c>
      <c r="C44" s="17">
        <f>Augusti!C18</f>
        <v>747</v>
      </c>
      <c r="D44" s="18">
        <v>46235</v>
      </c>
      <c r="E44" s="17">
        <f>Augusti!E18</f>
        <v>1315456</v>
      </c>
    </row>
    <row r="45" spans="1:5" x14ac:dyDescent="0.35">
      <c r="A45" s="19" t="s">
        <v>29</v>
      </c>
      <c r="B45" s="20" t="s">
        <v>30</v>
      </c>
      <c r="C45" s="21">
        <f>September!C18</f>
        <v>24190</v>
      </c>
      <c r="D45" s="22">
        <v>46266</v>
      </c>
      <c r="E45" s="21">
        <f>September!E18</f>
        <v>163487889</v>
      </c>
    </row>
    <row r="46" spans="1:5" x14ac:dyDescent="0.35">
      <c r="A46" s="7" t="s">
        <v>31</v>
      </c>
      <c r="B46" s="8" t="s">
        <v>32</v>
      </c>
      <c r="C46" s="9">
        <f>Juli!C19</f>
        <v>55</v>
      </c>
      <c r="D46" s="10">
        <v>46204</v>
      </c>
      <c r="E46" s="9">
        <f>Juli!E19</f>
        <v>160839</v>
      </c>
    </row>
    <row r="47" spans="1:5" x14ac:dyDescent="0.35">
      <c r="A47" s="7" t="s">
        <v>31</v>
      </c>
      <c r="B47" s="8" t="s">
        <v>32</v>
      </c>
      <c r="C47" s="9">
        <f>Augusti!C19</f>
        <v>50</v>
      </c>
      <c r="D47" s="10">
        <v>46235</v>
      </c>
      <c r="E47" s="9">
        <f>Augusti!E19</f>
        <v>131265</v>
      </c>
    </row>
    <row r="48" spans="1:5" x14ac:dyDescent="0.35">
      <c r="A48" s="7" t="s">
        <v>31</v>
      </c>
      <c r="B48" s="8" t="s">
        <v>32</v>
      </c>
      <c r="C48" s="9">
        <f>September!C19</f>
        <v>1056</v>
      </c>
      <c r="D48" s="10">
        <v>46266</v>
      </c>
      <c r="E48" s="9">
        <f>September!E19</f>
        <v>7704522</v>
      </c>
    </row>
    <row r="49" spans="1:5" x14ac:dyDescent="0.35">
      <c r="A49" s="23" t="s">
        <v>33</v>
      </c>
      <c r="B49" s="23"/>
      <c r="C49" s="24">
        <f>SUM(C4:C48)</f>
        <v>324949</v>
      </c>
      <c r="D49" s="25" t="s">
        <v>34</v>
      </c>
      <c r="E49" s="24">
        <f>SUM(E4:E48)</f>
        <v>1866040347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E014D"/>
    <pageSetUpPr fitToPage="1"/>
  </sheetPr>
  <dimension ref="A1:E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H11" sqref="H11"/>
    </sheetView>
  </sheetViews>
  <sheetFormatPr defaultColWidth="8.6328125" defaultRowHeight="14.5" x14ac:dyDescent="0.35"/>
  <cols>
    <col min="1" max="1" width="28" customWidth="1"/>
    <col min="2" max="4" width="16" customWidth="1"/>
    <col min="5" max="5" width="18" customWidth="1"/>
  </cols>
  <sheetData>
    <row r="1" spans="1:5" ht="24" customHeight="1" x14ac:dyDescent="0.4">
      <c r="A1" s="1" t="s">
        <v>35</v>
      </c>
    </row>
    <row r="2" spans="1:5" x14ac:dyDescent="0.35">
      <c r="A2" s="3"/>
      <c r="B2" s="3"/>
      <c r="C2" s="3"/>
      <c r="D2" s="3"/>
      <c r="E2" s="3"/>
    </row>
    <row r="3" spans="1:5" ht="24" customHeight="1" x14ac:dyDescent="0.35">
      <c r="A3" s="4" t="s">
        <v>4</v>
      </c>
      <c r="B3" s="26">
        <v>46204</v>
      </c>
      <c r="C3" s="26">
        <v>46235</v>
      </c>
      <c r="D3" s="26">
        <v>46266</v>
      </c>
      <c r="E3" s="5" t="s">
        <v>36</v>
      </c>
    </row>
    <row r="4" spans="1:5" x14ac:dyDescent="0.35">
      <c r="A4" s="27" t="s">
        <v>37</v>
      </c>
      <c r="B4" s="28" t="s">
        <v>38</v>
      </c>
      <c r="C4" s="28" t="s">
        <v>38</v>
      </c>
      <c r="D4" s="28" t="s">
        <v>38</v>
      </c>
      <c r="E4" s="28" t="s">
        <v>39</v>
      </c>
    </row>
    <row r="5" spans="1:5" x14ac:dyDescent="0.35">
      <c r="A5" s="29" t="s">
        <v>7</v>
      </c>
      <c r="B5" s="9">
        <f>Juli!E5</f>
        <v>48523</v>
      </c>
      <c r="C5" s="9">
        <f>Augusti!E5</f>
        <v>38777</v>
      </c>
      <c r="D5" s="9">
        <f>September!E5</f>
        <v>4622337</v>
      </c>
      <c r="E5" s="29">
        <f>SUM(B5:D5)</f>
        <v>4709637</v>
      </c>
    </row>
    <row r="6" spans="1:5" x14ac:dyDescent="0.35">
      <c r="A6" s="30" t="s">
        <v>40</v>
      </c>
      <c r="B6" s="17">
        <f>Juli!E7</f>
        <v>963580</v>
      </c>
      <c r="C6" s="17">
        <f>Augusti!E7</f>
        <v>865847</v>
      </c>
      <c r="D6" s="17">
        <f>September!E7</f>
        <v>49543929</v>
      </c>
      <c r="E6" s="30">
        <f>SUM(B6:D6)</f>
        <v>51373356</v>
      </c>
    </row>
    <row r="7" spans="1:5" x14ac:dyDescent="0.35">
      <c r="A7" s="29" t="s">
        <v>41</v>
      </c>
      <c r="B7" s="9">
        <f>Juli!E12</f>
        <v>7328825</v>
      </c>
      <c r="C7" s="9">
        <f>Augusti!E12</f>
        <v>5404089</v>
      </c>
      <c r="D7" s="9">
        <f>September!E12</f>
        <v>1212717408</v>
      </c>
      <c r="E7" s="29">
        <f>SUM(B7:D7)</f>
        <v>1225450322</v>
      </c>
    </row>
    <row r="8" spans="1:5" x14ac:dyDescent="0.35">
      <c r="A8" s="30" t="s">
        <v>42</v>
      </c>
      <c r="B8" s="17">
        <f>Juli!E13</f>
        <v>706424</v>
      </c>
      <c r="C8" s="17">
        <f>Augusti!E13</f>
        <v>550810</v>
      </c>
      <c r="D8" s="17">
        <f>September!E13</f>
        <v>56177941</v>
      </c>
      <c r="E8" s="30">
        <f>SUM(B8:D8)</f>
        <v>57435175</v>
      </c>
    </row>
    <row r="9" spans="1:5" x14ac:dyDescent="0.35">
      <c r="A9" s="29" t="s">
        <v>43</v>
      </c>
      <c r="B9" s="9">
        <f>Juli!E17</f>
        <v>284448</v>
      </c>
      <c r="C9" s="9">
        <f>Augusti!E17</f>
        <v>354181</v>
      </c>
      <c r="D9" s="9">
        <f>September!E17</f>
        <v>9105069</v>
      </c>
      <c r="E9" s="29">
        <f>SUM(B9:D9)</f>
        <v>9743698</v>
      </c>
    </row>
    <row r="10" spans="1:5" x14ac:dyDescent="0.35">
      <c r="A10" s="31" t="s">
        <v>44</v>
      </c>
      <c r="B10" s="32">
        <f>SUM(B5:B9)</f>
        <v>9331800</v>
      </c>
      <c r="C10" s="32">
        <f>SUM(C5:C9)</f>
        <v>7213704</v>
      </c>
      <c r="D10" s="32">
        <f>SUM(D5:D9)</f>
        <v>1332166684</v>
      </c>
      <c r="E10" s="32">
        <f>SUM(E5:E9)</f>
        <v>1348712188</v>
      </c>
    </row>
    <row r="12" spans="1:5" x14ac:dyDescent="0.35">
      <c r="A12" s="27" t="s">
        <v>45</v>
      </c>
      <c r="B12" s="28" t="s">
        <v>38</v>
      </c>
      <c r="C12" s="28" t="s">
        <v>38</v>
      </c>
      <c r="D12" s="28" t="s">
        <v>38</v>
      </c>
      <c r="E12" s="28" t="s">
        <v>39</v>
      </c>
    </row>
    <row r="13" spans="1:5" x14ac:dyDescent="0.35">
      <c r="A13" s="29" t="s">
        <v>46</v>
      </c>
      <c r="B13" s="9">
        <f>Juli!E6</f>
        <v>749850</v>
      </c>
      <c r="C13" s="9">
        <f>Augusti!E6</f>
        <v>532284</v>
      </c>
      <c r="D13" s="9">
        <f>September!E6</f>
        <v>37199459</v>
      </c>
      <c r="E13" s="29">
        <f t="shared" ref="E13:E22" si="0">SUM(B13:D13)</f>
        <v>38481593</v>
      </c>
    </row>
    <row r="14" spans="1:5" x14ac:dyDescent="0.35">
      <c r="A14" s="30" t="s">
        <v>47</v>
      </c>
      <c r="B14" s="17">
        <f>Juli!E8</f>
        <v>1147149</v>
      </c>
      <c r="C14" s="17">
        <f>Augusti!E8</f>
        <v>612578</v>
      </c>
      <c r="D14" s="17">
        <f>September!E8</f>
        <v>54319615</v>
      </c>
      <c r="E14" s="30">
        <f t="shared" si="0"/>
        <v>56079342</v>
      </c>
    </row>
    <row r="15" spans="1:5" x14ac:dyDescent="0.35">
      <c r="A15" s="29" t="s">
        <v>48</v>
      </c>
      <c r="B15" s="9">
        <f>Juli!E9</f>
        <v>1114009</v>
      </c>
      <c r="C15" s="9">
        <f>Augusti!E9</f>
        <v>236684</v>
      </c>
      <c r="D15" s="9">
        <f>September!E9</f>
        <v>15543380</v>
      </c>
      <c r="E15" s="29">
        <f t="shared" si="0"/>
        <v>16894073</v>
      </c>
    </row>
    <row r="16" spans="1:5" x14ac:dyDescent="0.35">
      <c r="A16" s="30" t="s">
        <v>49</v>
      </c>
      <c r="B16" s="17">
        <f>Juli!E10</f>
        <v>1010562</v>
      </c>
      <c r="C16" s="17">
        <f>Augusti!E10</f>
        <v>668512</v>
      </c>
      <c r="D16" s="17">
        <f>September!E10</f>
        <v>57335883</v>
      </c>
      <c r="E16" s="30">
        <f t="shared" si="0"/>
        <v>59014957</v>
      </c>
    </row>
    <row r="17" spans="1:5" x14ac:dyDescent="0.35">
      <c r="A17" s="29" t="s">
        <v>50</v>
      </c>
      <c r="B17" s="9">
        <f>Juli!E11</f>
        <v>425624</v>
      </c>
      <c r="C17" s="9">
        <f>Augusti!E11</f>
        <v>372190</v>
      </c>
      <c r="D17" s="9">
        <f>September!E11</f>
        <v>18331336</v>
      </c>
      <c r="E17" s="29">
        <f t="shared" si="0"/>
        <v>19129150</v>
      </c>
    </row>
    <row r="18" spans="1:5" x14ac:dyDescent="0.35">
      <c r="A18" s="30" t="s">
        <v>22</v>
      </c>
      <c r="B18" s="17">
        <f>Juli!E14</f>
        <v>934744</v>
      </c>
      <c r="C18" s="17">
        <f>Augusti!E14</f>
        <v>288916</v>
      </c>
      <c r="D18" s="17">
        <f>September!E14</f>
        <v>32000751</v>
      </c>
      <c r="E18" s="30">
        <f t="shared" si="0"/>
        <v>33224411</v>
      </c>
    </row>
    <row r="19" spans="1:5" x14ac:dyDescent="0.35">
      <c r="A19" s="29" t="s">
        <v>51</v>
      </c>
      <c r="B19" s="9">
        <f>Juli!E15</f>
        <v>1747007</v>
      </c>
      <c r="C19" s="9">
        <f>Augusti!E15</f>
        <v>604202</v>
      </c>
      <c r="D19" s="9">
        <f>September!E15</f>
        <v>79344648</v>
      </c>
      <c r="E19" s="29">
        <f t="shared" si="0"/>
        <v>81695857</v>
      </c>
    </row>
    <row r="20" spans="1:5" x14ac:dyDescent="0.35">
      <c r="A20" s="30" t="s">
        <v>52</v>
      </c>
      <c r="B20" s="17">
        <f>Juli!E16</f>
        <v>520886</v>
      </c>
      <c r="C20" s="17">
        <f>Augusti!E16</f>
        <v>400198</v>
      </c>
      <c r="D20" s="17">
        <f>September!E16</f>
        <v>35675790</v>
      </c>
      <c r="E20" s="30">
        <f t="shared" si="0"/>
        <v>36596874</v>
      </c>
    </row>
    <row r="21" spans="1:5" x14ac:dyDescent="0.35">
      <c r="A21" s="29" t="s">
        <v>32</v>
      </c>
      <c r="B21" s="9">
        <f>Juli!E19</f>
        <v>160839</v>
      </c>
      <c r="C21" s="9">
        <f>Augusti!E19</f>
        <v>131265</v>
      </c>
      <c r="D21" s="9">
        <f>September!E19</f>
        <v>7704522</v>
      </c>
      <c r="E21" s="29">
        <f t="shared" si="0"/>
        <v>7996626</v>
      </c>
    </row>
    <row r="22" spans="1:5" x14ac:dyDescent="0.35">
      <c r="A22" s="30" t="s">
        <v>53</v>
      </c>
      <c r="B22" s="17">
        <f>Juli!E18</f>
        <v>3411931</v>
      </c>
      <c r="C22" s="17">
        <f>Augusti!E18</f>
        <v>1315456</v>
      </c>
      <c r="D22" s="17">
        <f>September!E18</f>
        <v>163487889</v>
      </c>
      <c r="E22" s="30">
        <f t="shared" si="0"/>
        <v>168215276</v>
      </c>
    </row>
    <row r="23" spans="1:5" x14ac:dyDescent="0.35">
      <c r="A23" s="31" t="s">
        <v>54</v>
      </c>
      <c r="B23" s="32">
        <f>SUM(B13:B22)</f>
        <v>11222601</v>
      </c>
      <c r="C23" s="32">
        <f>SUM(C13:C22)</f>
        <v>5162285</v>
      </c>
      <c r="D23" s="32">
        <f>SUM(D13:D22)</f>
        <v>500943273</v>
      </c>
      <c r="E23" s="32">
        <f>SUM(E13:E22)</f>
        <v>517328159</v>
      </c>
    </row>
    <row r="24" spans="1:5" x14ac:dyDescent="0.35">
      <c r="A24" s="23" t="s">
        <v>33</v>
      </c>
      <c r="B24" s="24">
        <f>B10+B23</f>
        <v>20554401</v>
      </c>
      <c r="C24" s="24">
        <f>C10+C23</f>
        <v>12375989</v>
      </c>
      <c r="D24" s="24">
        <f>D10+D23</f>
        <v>1833109957</v>
      </c>
      <c r="E24" s="24">
        <f>SUM(B24:D24)</f>
        <v>1866040347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0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8.6328125" defaultRowHeight="14.5" x14ac:dyDescent="0.35"/>
  <cols>
    <col min="1" max="1" width="20" customWidth="1"/>
    <col min="2" max="2" width="42" customWidth="1"/>
    <col min="3" max="3" width="16" customWidth="1"/>
    <col min="4" max="4" width="12" customWidth="1"/>
    <col min="5" max="5" width="18" customWidth="1"/>
  </cols>
  <sheetData>
    <row r="1" spans="1:5" ht="24" customHeight="1" x14ac:dyDescent="0.4">
      <c r="A1" s="1" t="s">
        <v>55</v>
      </c>
    </row>
    <row r="2" spans="1:5" x14ac:dyDescent="0.35">
      <c r="A2" s="2"/>
    </row>
    <row r="3" spans="1:5" x14ac:dyDescent="0.35">
      <c r="A3" s="3"/>
      <c r="B3" s="3"/>
      <c r="C3" s="3"/>
      <c r="D3" s="3"/>
      <c r="E3" s="3"/>
    </row>
    <row r="4" spans="1:5" ht="24" customHeight="1" x14ac:dyDescent="0.35">
      <c r="A4" s="4" t="s">
        <v>56</v>
      </c>
      <c r="B4" s="4" t="s">
        <v>57</v>
      </c>
      <c r="C4" s="5" t="s">
        <v>58</v>
      </c>
      <c r="D4" s="6" t="s">
        <v>4</v>
      </c>
      <c r="E4" s="5" t="s">
        <v>38</v>
      </c>
    </row>
    <row r="5" spans="1:5" x14ac:dyDescent="0.35">
      <c r="A5" s="7" t="s">
        <v>6</v>
      </c>
      <c r="B5" s="8" t="s">
        <v>7</v>
      </c>
      <c r="C5" s="9">
        <v>15</v>
      </c>
      <c r="D5" s="33">
        <v>46204</v>
      </c>
      <c r="E5" s="9">
        <v>48523</v>
      </c>
    </row>
    <row r="6" spans="1:5" x14ac:dyDescent="0.35">
      <c r="A6" s="15" t="s">
        <v>8</v>
      </c>
      <c r="B6" s="16" t="s">
        <v>9</v>
      </c>
      <c r="C6" s="17">
        <v>244</v>
      </c>
      <c r="D6" s="34">
        <v>46204</v>
      </c>
      <c r="E6" s="17">
        <v>749850</v>
      </c>
    </row>
    <row r="7" spans="1:5" x14ac:dyDescent="0.35">
      <c r="A7" s="7" t="s">
        <v>8</v>
      </c>
      <c r="B7" s="8" t="s">
        <v>10</v>
      </c>
      <c r="C7" s="9">
        <v>563</v>
      </c>
      <c r="D7" s="33">
        <v>46204</v>
      </c>
      <c r="E7" s="9">
        <v>963580</v>
      </c>
    </row>
    <row r="8" spans="1:5" x14ac:dyDescent="0.35">
      <c r="A8" s="15" t="s">
        <v>11</v>
      </c>
      <c r="B8" s="16" t="s">
        <v>12</v>
      </c>
      <c r="C8" s="17">
        <v>455</v>
      </c>
      <c r="D8" s="34">
        <v>46204</v>
      </c>
      <c r="E8" s="17">
        <v>1147149</v>
      </c>
    </row>
    <row r="9" spans="1:5" x14ac:dyDescent="0.35">
      <c r="A9" s="7" t="s">
        <v>13</v>
      </c>
      <c r="B9" s="8" t="s">
        <v>14</v>
      </c>
      <c r="C9" s="9">
        <v>105</v>
      </c>
      <c r="D9" s="33">
        <v>46204</v>
      </c>
      <c r="E9" s="9">
        <v>1114009</v>
      </c>
    </row>
    <row r="10" spans="1:5" x14ac:dyDescent="0.35">
      <c r="A10" s="15" t="s">
        <v>15</v>
      </c>
      <c r="B10" s="16" t="s">
        <v>16</v>
      </c>
      <c r="C10" s="17">
        <v>273</v>
      </c>
      <c r="D10" s="34">
        <v>46204</v>
      </c>
      <c r="E10" s="17">
        <v>1010562</v>
      </c>
    </row>
    <row r="11" spans="1:5" x14ac:dyDescent="0.35">
      <c r="A11" s="7" t="s">
        <v>17</v>
      </c>
      <c r="B11" s="8" t="s">
        <v>18</v>
      </c>
      <c r="C11" s="9">
        <v>133</v>
      </c>
      <c r="D11" s="33">
        <v>46204</v>
      </c>
      <c r="E11" s="9">
        <v>425624</v>
      </c>
    </row>
    <row r="12" spans="1:5" x14ac:dyDescent="0.35">
      <c r="A12" s="15" t="s">
        <v>17</v>
      </c>
      <c r="B12" s="16" t="s">
        <v>19</v>
      </c>
      <c r="C12" s="17">
        <v>2814</v>
      </c>
      <c r="D12" s="34">
        <v>46204</v>
      </c>
      <c r="E12" s="17">
        <v>7328825</v>
      </c>
    </row>
    <row r="13" spans="1:5" x14ac:dyDescent="0.35">
      <c r="A13" s="7" t="s">
        <v>17</v>
      </c>
      <c r="B13" s="8" t="s">
        <v>20</v>
      </c>
      <c r="C13" s="9">
        <v>261</v>
      </c>
      <c r="D13" s="33">
        <v>46204</v>
      </c>
      <c r="E13" s="9">
        <v>706424</v>
      </c>
    </row>
    <row r="14" spans="1:5" x14ac:dyDescent="0.35">
      <c r="A14" s="15" t="s">
        <v>21</v>
      </c>
      <c r="B14" s="16" t="s">
        <v>22</v>
      </c>
      <c r="C14" s="17">
        <v>158</v>
      </c>
      <c r="D14" s="34">
        <v>46204</v>
      </c>
      <c r="E14" s="17">
        <v>934744</v>
      </c>
    </row>
    <row r="15" spans="1:5" x14ac:dyDescent="0.35">
      <c r="A15" s="7" t="s">
        <v>23</v>
      </c>
      <c r="B15" s="8" t="s">
        <v>24</v>
      </c>
      <c r="C15" s="9">
        <v>317</v>
      </c>
      <c r="D15" s="33">
        <v>46204</v>
      </c>
      <c r="E15" s="9">
        <v>1747007</v>
      </c>
    </row>
    <row r="16" spans="1:5" x14ac:dyDescent="0.35">
      <c r="A16" s="15" t="s">
        <v>25</v>
      </c>
      <c r="B16" s="16" t="s">
        <v>26</v>
      </c>
      <c r="C16" s="17">
        <v>179</v>
      </c>
      <c r="D16" s="34">
        <v>46204</v>
      </c>
      <c r="E16" s="17">
        <v>520886</v>
      </c>
    </row>
    <row r="17" spans="1:5" x14ac:dyDescent="0.35">
      <c r="A17" s="7" t="s">
        <v>27</v>
      </c>
      <c r="B17" s="8" t="s">
        <v>28</v>
      </c>
      <c r="C17" s="9">
        <v>53</v>
      </c>
      <c r="D17" s="33">
        <v>46204</v>
      </c>
      <c r="E17" s="9">
        <v>284448</v>
      </c>
    </row>
    <row r="18" spans="1:5" x14ac:dyDescent="0.35">
      <c r="A18" s="15" t="s">
        <v>29</v>
      </c>
      <c r="B18" s="16" t="s">
        <v>30</v>
      </c>
      <c r="C18" s="17">
        <v>888</v>
      </c>
      <c r="D18" s="34">
        <v>46204</v>
      </c>
      <c r="E18" s="17">
        <v>3411931</v>
      </c>
    </row>
    <row r="19" spans="1:5" x14ac:dyDescent="0.35">
      <c r="A19" s="7" t="s">
        <v>31</v>
      </c>
      <c r="B19" s="8" t="s">
        <v>32</v>
      </c>
      <c r="C19" s="9">
        <v>55</v>
      </c>
      <c r="D19" s="33">
        <v>46204</v>
      </c>
      <c r="E19" s="9">
        <v>160839</v>
      </c>
    </row>
    <row r="20" spans="1:5" x14ac:dyDescent="0.35">
      <c r="A20" s="31"/>
      <c r="B20" s="31" t="s">
        <v>33</v>
      </c>
      <c r="C20" s="32">
        <f>SUM(C5:C19)</f>
        <v>6513</v>
      </c>
      <c r="D20" s="35">
        <v>46204</v>
      </c>
      <c r="E20" s="32">
        <f>SUM(E5:E19)</f>
        <v>20554401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0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8.6328125" defaultRowHeight="14.5" x14ac:dyDescent="0.35"/>
  <cols>
    <col min="1" max="1" width="20" customWidth="1"/>
    <col min="2" max="2" width="42" customWidth="1"/>
    <col min="3" max="3" width="16" customWidth="1"/>
    <col min="4" max="4" width="12" customWidth="1"/>
    <col min="5" max="5" width="18" customWidth="1"/>
  </cols>
  <sheetData>
    <row r="1" spans="1:5" ht="24" customHeight="1" x14ac:dyDescent="0.4">
      <c r="A1" s="1" t="s">
        <v>59</v>
      </c>
    </row>
    <row r="2" spans="1:5" x14ac:dyDescent="0.35">
      <c r="A2" s="2"/>
    </row>
    <row r="3" spans="1:5" x14ac:dyDescent="0.35">
      <c r="A3" s="3"/>
      <c r="B3" s="3"/>
      <c r="C3" s="3"/>
      <c r="D3" s="3"/>
      <c r="E3" s="3"/>
    </row>
    <row r="4" spans="1:5" ht="24" customHeight="1" x14ac:dyDescent="0.35">
      <c r="A4" s="4" t="s">
        <v>56</v>
      </c>
      <c r="B4" s="4" t="s">
        <v>57</v>
      </c>
      <c r="C4" s="5" t="s">
        <v>58</v>
      </c>
      <c r="D4" s="6" t="s">
        <v>4</v>
      </c>
      <c r="E4" s="5" t="s">
        <v>38</v>
      </c>
    </row>
    <row r="5" spans="1:5" x14ac:dyDescent="0.35">
      <c r="A5" s="7" t="s">
        <v>6</v>
      </c>
      <c r="B5" s="8" t="s">
        <v>7</v>
      </c>
      <c r="C5" s="9">
        <v>14</v>
      </c>
      <c r="D5" s="33">
        <v>46235</v>
      </c>
      <c r="E5" s="9">
        <v>38777</v>
      </c>
    </row>
    <row r="6" spans="1:5" x14ac:dyDescent="0.35">
      <c r="A6" s="15" t="s">
        <v>8</v>
      </c>
      <c r="B6" s="16" t="s">
        <v>9</v>
      </c>
      <c r="C6" s="17">
        <v>246</v>
      </c>
      <c r="D6" s="34">
        <v>46235</v>
      </c>
      <c r="E6" s="17">
        <v>532284</v>
      </c>
    </row>
    <row r="7" spans="1:5" x14ac:dyDescent="0.35">
      <c r="A7" s="7" t="s">
        <v>8</v>
      </c>
      <c r="B7" s="8" t="s">
        <v>10</v>
      </c>
      <c r="C7" s="9">
        <v>570</v>
      </c>
      <c r="D7" s="33">
        <v>46235</v>
      </c>
      <c r="E7" s="9">
        <v>865847</v>
      </c>
    </row>
    <row r="8" spans="1:5" x14ac:dyDescent="0.35">
      <c r="A8" s="15" t="s">
        <v>11</v>
      </c>
      <c r="B8" s="16" t="s">
        <v>12</v>
      </c>
      <c r="C8" s="17">
        <v>403</v>
      </c>
      <c r="D8" s="34">
        <v>46235</v>
      </c>
      <c r="E8" s="17">
        <v>612578</v>
      </c>
    </row>
    <row r="9" spans="1:5" x14ac:dyDescent="0.35">
      <c r="A9" s="7" t="s">
        <v>13</v>
      </c>
      <c r="B9" s="8" t="s">
        <v>14</v>
      </c>
      <c r="C9" s="9">
        <v>86</v>
      </c>
      <c r="D9" s="33">
        <v>46235</v>
      </c>
      <c r="E9" s="9">
        <v>236684</v>
      </c>
    </row>
    <row r="10" spans="1:5" x14ac:dyDescent="0.35">
      <c r="A10" s="15" t="s">
        <v>15</v>
      </c>
      <c r="B10" s="16" t="s">
        <v>16</v>
      </c>
      <c r="C10" s="17">
        <v>255</v>
      </c>
      <c r="D10" s="34">
        <v>46235</v>
      </c>
      <c r="E10" s="17">
        <v>668512</v>
      </c>
    </row>
    <row r="11" spans="1:5" x14ac:dyDescent="0.35">
      <c r="A11" s="7" t="s">
        <v>17</v>
      </c>
      <c r="B11" s="8" t="s">
        <v>18</v>
      </c>
      <c r="C11" s="9">
        <v>141</v>
      </c>
      <c r="D11" s="33">
        <v>46235</v>
      </c>
      <c r="E11" s="9">
        <v>372190</v>
      </c>
    </row>
    <row r="12" spans="1:5" x14ac:dyDescent="0.35">
      <c r="A12" s="15" t="s">
        <v>17</v>
      </c>
      <c r="B12" s="16" t="s">
        <v>19</v>
      </c>
      <c r="C12" s="17">
        <v>2742</v>
      </c>
      <c r="D12" s="34">
        <v>46235</v>
      </c>
      <c r="E12" s="17">
        <v>5404089</v>
      </c>
    </row>
    <row r="13" spans="1:5" x14ac:dyDescent="0.35">
      <c r="A13" s="7" t="s">
        <v>17</v>
      </c>
      <c r="B13" s="8" t="s">
        <v>20</v>
      </c>
      <c r="C13" s="9">
        <v>261</v>
      </c>
      <c r="D13" s="33">
        <v>46235</v>
      </c>
      <c r="E13" s="9">
        <v>550810</v>
      </c>
    </row>
    <row r="14" spans="1:5" x14ac:dyDescent="0.35">
      <c r="A14" s="15" t="s">
        <v>21</v>
      </c>
      <c r="B14" s="16" t="s">
        <v>22</v>
      </c>
      <c r="C14" s="17">
        <v>74</v>
      </c>
      <c r="D14" s="34">
        <v>46235</v>
      </c>
      <c r="E14" s="17">
        <v>288916</v>
      </c>
    </row>
    <row r="15" spans="1:5" x14ac:dyDescent="0.35">
      <c r="A15" s="7" t="s">
        <v>23</v>
      </c>
      <c r="B15" s="8" t="s">
        <v>24</v>
      </c>
      <c r="C15" s="9">
        <v>245</v>
      </c>
      <c r="D15" s="33">
        <v>46235</v>
      </c>
      <c r="E15" s="9">
        <v>604202</v>
      </c>
    </row>
    <row r="16" spans="1:5" x14ac:dyDescent="0.35">
      <c r="A16" s="15" t="s">
        <v>25</v>
      </c>
      <c r="B16" s="16" t="s">
        <v>26</v>
      </c>
      <c r="C16" s="17">
        <v>170</v>
      </c>
      <c r="D16" s="34">
        <v>46235</v>
      </c>
      <c r="E16" s="17">
        <v>400198</v>
      </c>
    </row>
    <row r="17" spans="1:5" x14ac:dyDescent="0.35">
      <c r="A17" s="7" t="s">
        <v>27</v>
      </c>
      <c r="B17" s="8" t="s">
        <v>28</v>
      </c>
      <c r="C17" s="9">
        <v>59</v>
      </c>
      <c r="D17" s="33">
        <v>46235</v>
      </c>
      <c r="E17" s="9">
        <v>354181</v>
      </c>
    </row>
    <row r="18" spans="1:5" x14ac:dyDescent="0.35">
      <c r="A18" s="15" t="s">
        <v>29</v>
      </c>
      <c r="B18" s="16" t="s">
        <v>30</v>
      </c>
      <c r="C18" s="17">
        <v>747</v>
      </c>
      <c r="D18" s="34">
        <v>46235</v>
      </c>
      <c r="E18" s="17">
        <v>1315456</v>
      </c>
    </row>
    <row r="19" spans="1:5" x14ac:dyDescent="0.35">
      <c r="A19" s="7" t="s">
        <v>31</v>
      </c>
      <c r="B19" s="8" t="s">
        <v>32</v>
      </c>
      <c r="C19" s="9">
        <v>50</v>
      </c>
      <c r="D19" s="33">
        <v>46235</v>
      </c>
      <c r="E19" s="9">
        <v>131265</v>
      </c>
    </row>
    <row r="20" spans="1:5" x14ac:dyDescent="0.35">
      <c r="A20" s="31"/>
      <c r="B20" s="31" t="s">
        <v>33</v>
      </c>
      <c r="C20" s="32">
        <f>SUM(C5:C19)</f>
        <v>6063</v>
      </c>
      <c r="D20" s="35">
        <v>46235</v>
      </c>
      <c r="E20" s="32">
        <f>SUM(E5:E19)</f>
        <v>12375989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0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8.6328125" defaultRowHeight="14.5" x14ac:dyDescent="0.35"/>
  <cols>
    <col min="1" max="1" width="20" customWidth="1"/>
    <col min="2" max="2" width="42" customWidth="1"/>
    <col min="3" max="3" width="16" customWidth="1"/>
    <col min="4" max="4" width="12" customWidth="1"/>
    <col min="5" max="5" width="18" customWidth="1"/>
  </cols>
  <sheetData>
    <row r="1" spans="1:5" ht="24" customHeight="1" x14ac:dyDescent="0.4">
      <c r="A1" s="1" t="s">
        <v>60</v>
      </c>
    </row>
    <row r="2" spans="1:5" x14ac:dyDescent="0.35">
      <c r="A2" s="2"/>
    </row>
    <row r="3" spans="1:5" x14ac:dyDescent="0.35">
      <c r="A3" s="3"/>
      <c r="B3" s="3"/>
      <c r="C3" s="3"/>
      <c r="D3" s="3"/>
      <c r="E3" s="3"/>
    </row>
    <row r="4" spans="1:5" ht="24" customHeight="1" x14ac:dyDescent="0.35">
      <c r="A4" s="4" t="s">
        <v>56</v>
      </c>
      <c r="B4" s="4" t="s">
        <v>57</v>
      </c>
      <c r="C4" s="5" t="s">
        <v>58</v>
      </c>
      <c r="D4" s="6" t="s">
        <v>4</v>
      </c>
      <c r="E4" s="5" t="s">
        <v>38</v>
      </c>
    </row>
    <row r="5" spans="1:5" x14ac:dyDescent="0.35">
      <c r="A5" s="7" t="s">
        <v>6</v>
      </c>
      <c r="B5" s="8" t="s">
        <v>7</v>
      </c>
      <c r="C5" s="9">
        <v>693</v>
      </c>
      <c r="D5" s="33">
        <v>46266</v>
      </c>
      <c r="E5" s="9">
        <v>4622337</v>
      </c>
    </row>
    <row r="6" spans="1:5" x14ac:dyDescent="0.35">
      <c r="A6" s="15" t="s">
        <v>8</v>
      </c>
      <c r="B6" s="16" t="s">
        <v>9</v>
      </c>
      <c r="C6" s="17">
        <v>4961</v>
      </c>
      <c r="D6" s="34">
        <v>46266</v>
      </c>
      <c r="E6" s="17">
        <v>37199459</v>
      </c>
    </row>
    <row r="7" spans="1:5" x14ac:dyDescent="0.35">
      <c r="A7" s="7" t="s">
        <v>8</v>
      </c>
      <c r="B7" s="8" t="s">
        <v>10</v>
      </c>
      <c r="C7" s="9">
        <v>8254</v>
      </c>
      <c r="D7" s="33">
        <v>46266</v>
      </c>
      <c r="E7" s="9">
        <v>49543929</v>
      </c>
    </row>
    <row r="8" spans="1:5" x14ac:dyDescent="0.35">
      <c r="A8" s="15" t="s">
        <v>11</v>
      </c>
      <c r="B8" s="16" t="s">
        <v>12</v>
      </c>
      <c r="C8" s="17">
        <v>9314</v>
      </c>
      <c r="D8" s="34">
        <v>46266</v>
      </c>
      <c r="E8" s="17">
        <v>54319615</v>
      </c>
    </row>
    <row r="9" spans="1:5" x14ac:dyDescent="0.35">
      <c r="A9" s="7" t="s">
        <v>13</v>
      </c>
      <c r="B9" s="8" t="s">
        <v>14</v>
      </c>
      <c r="C9" s="9">
        <v>2117</v>
      </c>
      <c r="D9" s="33">
        <v>46266</v>
      </c>
      <c r="E9" s="9">
        <v>15543380</v>
      </c>
    </row>
    <row r="10" spans="1:5" x14ac:dyDescent="0.35">
      <c r="A10" s="15" t="s">
        <v>15</v>
      </c>
      <c r="B10" s="16" t="s">
        <v>16</v>
      </c>
      <c r="C10" s="17">
        <v>8148</v>
      </c>
      <c r="D10" s="34">
        <v>46266</v>
      </c>
      <c r="E10" s="17">
        <v>57335883</v>
      </c>
    </row>
    <row r="11" spans="1:5" x14ac:dyDescent="0.35">
      <c r="A11" s="7" t="s">
        <v>17</v>
      </c>
      <c r="B11" s="8" t="s">
        <v>18</v>
      </c>
      <c r="C11" s="9">
        <v>2564</v>
      </c>
      <c r="D11" s="33">
        <v>46266</v>
      </c>
      <c r="E11" s="9">
        <v>18331336</v>
      </c>
    </row>
    <row r="12" spans="1:5" x14ac:dyDescent="0.35">
      <c r="A12" s="15" t="s">
        <v>17</v>
      </c>
      <c r="B12" s="16" t="s">
        <v>19</v>
      </c>
      <c r="C12" s="17">
        <v>221170</v>
      </c>
      <c r="D12" s="34">
        <v>46266</v>
      </c>
      <c r="E12" s="17">
        <v>1212717408</v>
      </c>
    </row>
    <row r="13" spans="1:5" x14ac:dyDescent="0.35">
      <c r="A13" s="7" t="s">
        <v>17</v>
      </c>
      <c r="B13" s="8" t="s">
        <v>20</v>
      </c>
      <c r="C13" s="9">
        <v>8486</v>
      </c>
      <c r="D13" s="33">
        <v>46266</v>
      </c>
      <c r="E13" s="9">
        <v>56177941</v>
      </c>
    </row>
    <row r="14" spans="1:5" x14ac:dyDescent="0.35">
      <c r="A14" s="15" t="s">
        <v>21</v>
      </c>
      <c r="B14" s="16" t="s">
        <v>22</v>
      </c>
      <c r="C14" s="17">
        <v>4083</v>
      </c>
      <c r="D14" s="34">
        <v>46266</v>
      </c>
      <c r="E14" s="17">
        <v>32000751</v>
      </c>
    </row>
    <row r="15" spans="1:5" x14ac:dyDescent="0.35">
      <c r="A15" s="7" t="s">
        <v>23</v>
      </c>
      <c r="B15" s="8" t="s">
        <v>24</v>
      </c>
      <c r="C15" s="9">
        <v>11318</v>
      </c>
      <c r="D15" s="33">
        <v>46266</v>
      </c>
      <c r="E15" s="9">
        <v>79344648</v>
      </c>
    </row>
    <row r="16" spans="1:5" x14ac:dyDescent="0.35">
      <c r="A16" s="15" t="s">
        <v>25</v>
      </c>
      <c r="B16" s="16" t="s">
        <v>26</v>
      </c>
      <c r="C16" s="17">
        <v>4816</v>
      </c>
      <c r="D16" s="34">
        <v>46266</v>
      </c>
      <c r="E16" s="17">
        <v>35675790</v>
      </c>
    </row>
    <row r="17" spans="1:5" x14ac:dyDescent="0.35">
      <c r="A17" s="7" t="s">
        <v>27</v>
      </c>
      <c r="B17" s="8" t="s">
        <v>28</v>
      </c>
      <c r="C17" s="9">
        <v>1203</v>
      </c>
      <c r="D17" s="33">
        <v>46266</v>
      </c>
      <c r="E17" s="9">
        <v>9105069</v>
      </c>
    </row>
    <row r="18" spans="1:5" x14ac:dyDescent="0.35">
      <c r="A18" s="15" t="s">
        <v>29</v>
      </c>
      <c r="B18" s="16" t="s">
        <v>30</v>
      </c>
      <c r="C18" s="17">
        <v>24190</v>
      </c>
      <c r="D18" s="34">
        <v>46266</v>
      </c>
      <c r="E18" s="17">
        <v>163487889</v>
      </c>
    </row>
    <row r="19" spans="1:5" x14ac:dyDescent="0.35">
      <c r="A19" s="7" t="s">
        <v>31</v>
      </c>
      <c r="B19" s="8" t="s">
        <v>32</v>
      </c>
      <c r="C19" s="9">
        <v>1056</v>
      </c>
      <c r="D19" s="33">
        <v>46266</v>
      </c>
      <c r="E19" s="9">
        <v>7704522</v>
      </c>
    </row>
    <row r="20" spans="1:5" x14ac:dyDescent="0.35">
      <c r="A20" s="31"/>
      <c r="B20" s="31" t="s">
        <v>33</v>
      </c>
      <c r="C20" s="32">
        <f>SUM(C5:C19)</f>
        <v>312373</v>
      </c>
      <c r="D20" s="35">
        <v>46266</v>
      </c>
      <c r="E20" s="32">
        <f>SUM(E5:E19)</f>
        <v>1833109957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5</vt:i4>
      </vt:variant>
      <vt:variant>
        <vt:lpstr>Namngivna områden</vt:lpstr>
      </vt:variant>
      <vt:variant>
        <vt:i4>1</vt:i4>
      </vt:variant>
    </vt:vector>
  </HeadingPairs>
  <TitlesOfParts>
    <vt:vector size="6" baseType="lpstr">
      <vt:lpstr>Q3 2026</vt:lpstr>
      <vt:lpstr>fördelning per trad &amp; fond</vt:lpstr>
      <vt:lpstr>Juli</vt:lpstr>
      <vt:lpstr>Augusti</vt:lpstr>
      <vt:lpstr>September</vt:lpstr>
      <vt:lpstr>'Q3 2026'!Utskriftsområde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Jonatan Chauca</cp:lastModifiedBy>
  <cp:revision>0</cp:revision>
  <dcterms:created xsi:type="dcterms:W3CDTF">2026-10-09T09:01:17Z</dcterms:created>
  <dcterms:modified xsi:type="dcterms:W3CDTF">2026-10-09T09:04:28Z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d842a68-ad7d-4a83-8399-dc200610c472_Enabled">
    <vt:lpwstr>true</vt:lpwstr>
  </property>
  <property fmtid="{D5CDD505-2E9C-101B-9397-08002B2CF9AE}" pid="3" name="MSIP_Label_0d842a68-ad7d-4a83-8399-dc200610c472_SetDate">
    <vt:lpwstr>2026-10-09T09:03:44Z</vt:lpwstr>
  </property>
  <property fmtid="{D5CDD505-2E9C-101B-9397-08002B2CF9AE}" pid="4" name="MSIP_Label_0d842a68-ad7d-4a83-8399-dc200610c472_Method">
    <vt:lpwstr>Standard</vt:lpwstr>
  </property>
  <property fmtid="{D5CDD505-2E9C-101B-9397-08002B2CF9AE}" pid="5" name="MSIP_Label_0d842a68-ad7d-4a83-8399-dc200610c472_Name">
    <vt:lpwstr>0d842a68-ad7d-4a83-8399-dc200610c472</vt:lpwstr>
  </property>
  <property fmtid="{D5CDD505-2E9C-101B-9397-08002B2CF9AE}" pid="6" name="MSIP_Label_0d842a68-ad7d-4a83-8399-dc200610c472_SiteId">
    <vt:lpwstr>eead8bce-d10f-4053-bb3e-de872734ffd5</vt:lpwstr>
  </property>
  <property fmtid="{D5CDD505-2E9C-101B-9397-08002B2CF9AE}" pid="7" name="MSIP_Label_0d842a68-ad7d-4a83-8399-dc200610c472_ActionId">
    <vt:lpwstr>0729128b-3b09-43c8-97f0-e739a8b51186</vt:lpwstr>
  </property>
  <property fmtid="{D5CDD505-2E9C-101B-9397-08002B2CF9AE}" pid="8" name="MSIP_Label_0d842a68-ad7d-4a83-8399-dc200610c472_ContentBits">
    <vt:lpwstr>0</vt:lpwstr>
  </property>
  <property fmtid="{D5CDD505-2E9C-101B-9397-08002B2CF9AE}" pid="9" name="MSIP_Label_0d842a68-ad7d-4a83-8399-dc200610c472_Tag">
    <vt:lpwstr>10, 3, 0, 1</vt:lpwstr>
  </property>
</Properties>
</file>